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490" windowHeight="11640" activeTab="0"/>
  </bookViews>
  <sheets>
    <sheet name="Formular" sheetId="1" r:id="rId1"/>
  </sheets>
  <definedNames>
    <definedName name="_xlnm.Print_Area" localSheetId="0">'Formular'!$A$1:$D$62</definedName>
  </definedNames>
  <calcPr fullCalcOnLoad="1"/>
</workbook>
</file>

<file path=xl/sharedStrings.xml><?xml version="1.0" encoding="utf-8"?>
<sst xmlns="http://schemas.openxmlformats.org/spreadsheetml/2006/main" count="45" uniqueCount="45">
  <si>
    <t>Planung</t>
  </si>
  <si>
    <t>Werkplan</t>
  </si>
  <si>
    <t>Werkstoffliste</t>
  </si>
  <si>
    <t>Zuschnitt</t>
  </si>
  <si>
    <t>Zusammenbau</t>
  </si>
  <si>
    <t>Oberflächenbehandlung</t>
  </si>
  <si>
    <t>Montage</t>
  </si>
  <si>
    <t>Generalprobe</t>
  </si>
  <si>
    <t>Ansichtsmaterial bereitstellen</t>
  </si>
  <si>
    <t>Zeitaufwand IPA*</t>
  </si>
  <si>
    <t>Konstruktionsstudie</t>
  </si>
  <si>
    <t>Beschlägeliste</t>
  </si>
  <si>
    <t>Bestellung Material</t>
  </si>
  <si>
    <t>Fertigung/Produktion</t>
  </si>
  <si>
    <t>Vorbereitung Präsentation</t>
  </si>
  <si>
    <t>min. 1h/ max 15% vom Stundentotal</t>
  </si>
  <si>
    <t>min 36h</t>
  </si>
  <si>
    <t>max 20% der Stunden Fertigung</t>
  </si>
  <si>
    <t>Lieferung</t>
  </si>
  <si>
    <t>max 5% der Stunden Fertigung</t>
  </si>
  <si>
    <t>Montage inkl. Lieferung</t>
  </si>
  <si>
    <t>Vorbereitung Dokumentation</t>
  </si>
  <si>
    <t>Arbeitsjournal</t>
  </si>
  <si>
    <t>Vorbereitung Total</t>
  </si>
  <si>
    <t>Name:</t>
  </si>
  <si>
    <t>Schreinerin EFZ/Schreiner EFZ</t>
  </si>
  <si>
    <t>Qualifikationsbereich</t>
  </si>
  <si>
    <t>Individuelle Praktische Arbeit (IPA)</t>
  </si>
  <si>
    <t>Vorname:</t>
  </si>
  <si>
    <t>Arbeitsablauf</t>
  </si>
  <si>
    <t>Maschinenarbeit</t>
  </si>
  <si>
    <t>Arbeitsabnahme</t>
  </si>
  <si>
    <t>nur Lieferung (ohne Montage)</t>
  </si>
  <si>
    <t>nur ausfüllen, wenn nichts montiert wird</t>
  </si>
  <si>
    <t>Lieferung Total</t>
  </si>
  <si>
    <t>Montage + Lieferung Total</t>
  </si>
  <si>
    <t>Fertigung/Produktion Total</t>
  </si>
  <si>
    <t>Planung Total</t>
  </si>
  <si>
    <t>Fotos</t>
  </si>
  <si>
    <t>Furnieren/Belegen</t>
  </si>
  <si>
    <t>Stunden Total IPA</t>
  </si>
  <si>
    <t>min 40h/ max 80h</t>
  </si>
  <si>
    <t>Stunden in 1/100</t>
  </si>
  <si>
    <t>min 3h / max. 15% von Stundentotal</t>
  </si>
  <si>
    <t xml:space="preserve">* Verteilung der Stunden, Art der Arbeiten gemäss "Ausführungsbestimmungen" S. 11.
Die vorgeschlagenen Arbeiten (ausser Arbeitsablauf) können angepasst werden. Dieses Formular muss zusammen mit der Anmeldung eingereicht werden.
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</si>
</sst>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</numFmts>
  <fonts count="44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hair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hair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2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2" borderId="10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4" xfId="0" applyFont="1" applyFill="1" applyBorder="1" applyAlignment="1">
      <alignment vertical="top"/>
    </xf>
    <xf numFmtId="0" fontId="5" fillId="2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3" fillId="0" borderId="17" xfId="0" applyFont="1" applyBorder="1" applyAlignment="1">
      <alignment/>
    </xf>
    <xf numFmtId="179" fontId="0" fillId="0" borderId="0" xfId="0" applyNumberFormat="1" applyAlignment="1">
      <alignment horizontal="center"/>
    </xf>
    <xf numFmtId="179" fontId="3" fillId="0" borderId="0" xfId="0" applyNumberFormat="1" applyFont="1" applyAlignment="1">
      <alignment horizontal="center"/>
    </xf>
    <xf numFmtId="179" fontId="0" fillId="33" borderId="0" xfId="0" applyNumberFormat="1" applyFill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9" fontId="3" fillId="2" borderId="14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2" fontId="3" fillId="0" borderId="20" xfId="0" applyNumberFormat="1" applyFont="1" applyBorder="1" applyAlignment="1" applyProtection="1">
      <alignment horizontal="right" indent="2"/>
      <protection locked="0"/>
    </xf>
    <xf numFmtId="2" fontId="3" fillId="0" borderId="19" xfId="0" applyNumberFormat="1" applyFont="1" applyBorder="1" applyAlignment="1" applyProtection="1">
      <alignment horizontal="right" indent="2"/>
      <protection locked="0"/>
    </xf>
    <xf numFmtId="2" fontId="3" fillId="0" borderId="0" xfId="0" applyNumberFormat="1" applyFont="1" applyBorder="1" applyAlignment="1" applyProtection="1">
      <alignment horizontal="right" indent="2"/>
      <protection locked="0"/>
    </xf>
    <xf numFmtId="2" fontId="3" fillId="0" borderId="21" xfId="0" applyNumberFormat="1" applyFont="1" applyBorder="1" applyAlignment="1">
      <alignment horizontal="right" indent="2"/>
    </xf>
    <xf numFmtId="2" fontId="3" fillId="0" borderId="0" xfId="0" applyNumberFormat="1" applyFont="1" applyBorder="1" applyAlignment="1">
      <alignment horizontal="right" indent="2"/>
    </xf>
    <xf numFmtId="2" fontId="3" fillId="0" borderId="17" xfId="0" applyNumberFormat="1" applyFont="1" applyBorder="1" applyAlignment="1">
      <alignment horizontal="right" indent="2"/>
    </xf>
    <xf numFmtId="2" fontId="4" fillId="0" borderId="21" xfId="0" applyNumberFormat="1" applyFont="1" applyBorder="1" applyAlignment="1">
      <alignment horizontal="right" indent="2"/>
    </xf>
    <xf numFmtId="0" fontId="1" fillId="0" borderId="22" xfId="0" applyFont="1" applyBorder="1" applyAlignment="1">
      <alignment/>
    </xf>
    <xf numFmtId="0" fontId="1" fillId="0" borderId="0" xfId="0" applyFont="1" applyAlignment="1" applyProtection="1">
      <alignment shrinkToFit="1"/>
      <protection/>
    </xf>
    <xf numFmtId="0" fontId="1" fillId="0" borderId="0" xfId="0" applyFont="1" applyAlignment="1" applyProtection="1">
      <alignment vertical="top" shrinkToFit="1"/>
      <protection/>
    </xf>
    <xf numFmtId="0" fontId="42" fillId="0" borderId="12" xfId="0" applyFont="1" applyBorder="1" applyAlignment="1" applyProtection="1">
      <alignment horizontal="left" vertical="top" shrinkToFit="1"/>
      <protection/>
    </xf>
    <xf numFmtId="0" fontId="42" fillId="0" borderId="12" xfId="0" applyFont="1" applyBorder="1" applyAlignment="1" applyProtection="1">
      <alignment horizontal="left" vertical="center" shrinkToFit="1"/>
      <protection/>
    </xf>
    <xf numFmtId="0" fontId="43" fillId="0" borderId="12" xfId="0" applyFont="1" applyBorder="1" applyAlignment="1" applyProtection="1">
      <alignment horizontal="left" vertical="center" shrinkToFit="1"/>
      <protection/>
    </xf>
    <xf numFmtId="0" fontId="43" fillId="0" borderId="0" xfId="0" applyFont="1" applyAlignment="1" applyProtection="1">
      <alignment horizontal="left" vertical="center" shrinkToFit="1"/>
      <protection/>
    </xf>
    <xf numFmtId="0" fontId="1" fillId="0" borderId="0" xfId="0" applyFont="1" applyAlignment="1" applyProtection="1">
      <alignment horizontal="left" vertical="top" shrinkToFit="1"/>
      <protection/>
    </xf>
    <xf numFmtId="179" fontId="5" fillId="2" borderId="14" xfId="0" applyNumberFormat="1" applyFont="1" applyFill="1" applyBorder="1" applyAlignment="1">
      <alignment horizontal="center" vertical="top" shrinkToFit="1"/>
    </xf>
    <xf numFmtId="0" fontId="0" fillId="0" borderId="0" xfId="0" applyAlignment="1" applyProtection="1">
      <alignment shrinkToFit="1"/>
      <protection/>
    </xf>
    <xf numFmtId="0" fontId="1" fillId="0" borderId="12" xfId="0" applyFont="1" applyBorder="1" applyAlignment="1" applyProtection="1">
      <alignment vertical="top" shrinkToFit="1"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3" fillId="0" borderId="12" xfId="0" applyFont="1" applyBorder="1" applyAlignment="1" applyProtection="1">
      <alignment shrinkToFit="1"/>
      <protection/>
    </xf>
    <xf numFmtId="0" fontId="1" fillId="0" borderId="12" xfId="0" applyFont="1" applyBorder="1" applyAlignment="1" applyProtection="1">
      <alignment shrinkToFit="1"/>
      <protection/>
    </xf>
    <xf numFmtId="0" fontId="43" fillId="0" borderId="12" xfId="0" applyFont="1" applyBorder="1" applyAlignment="1" applyProtection="1">
      <alignment horizontal="left" shrinkToFit="1"/>
      <protection/>
    </xf>
    <xf numFmtId="0" fontId="1" fillId="0" borderId="12" xfId="0" applyFont="1" applyBorder="1" applyAlignment="1" applyProtection="1">
      <alignment horizontal="left" shrinkToFit="1"/>
      <protection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3" fillId="0" borderId="27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name val="Calibri Light"/>
        <color rgb="FF9C0006"/>
      </font>
      <fill>
        <patternFill>
          <bgColor rgb="FFFFC7CE"/>
        </patternFill>
      </fill>
    </dxf>
    <dxf>
      <font>
        <strike/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0</xdr:row>
      <xdr:rowOff>0</xdr:rowOff>
    </xdr:from>
    <xdr:to>
      <xdr:col>4</xdr:col>
      <xdr:colOff>152400</xdr:colOff>
      <xdr:row>2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1809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zoomScale="130" zoomScaleNormal="130" zoomScalePageLayoutView="0" workbookViewId="0" topLeftCell="A1">
      <selection activeCell="B5" sqref="B5"/>
    </sheetView>
  </sheetViews>
  <sheetFormatPr defaultColWidth="11.421875" defaultRowHeight="12.75"/>
  <cols>
    <col min="1" max="1" width="10.57421875" style="0" customWidth="1"/>
    <col min="2" max="2" width="33.7109375" style="0" customWidth="1"/>
    <col min="3" max="3" width="16.7109375" style="28" customWidth="1"/>
    <col min="4" max="4" width="29.00390625" style="0" customWidth="1"/>
    <col min="5" max="5" width="31.421875" style="44" customWidth="1"/>
    <col min="6" max="6" width="11.421875" style="23" customWidth="1"/>
  </cols>
  <sheetData>
    <row r="1" spans="1:2" ht="15">
      <c r="A1" s="3" t="s">
        <v>25</v>
      </c>
      <c r="B1" s="3"/>
    </row>
    <row r="2" spans="1:2" ht="15.75">
      <c r="A2" s="5" t="s">
        <v>26</v>
      </c>
      <c r="B2" s="5"/>
    </row>
    <row r="3" spans="1:2" ht="15.75">
      <c r="A3" s="5" t="s">
        <v>27</v>
      </c>
      <c r="B3" s="5"/>
    </row>
    <row r="4" ht="12" customHeight="1"/>
    <row r="5" spans="1:4" ht="14.25">
      <c r="A5" s="4" t="s">
        <v>24</v>
      </c>
      <c r="B5" s="54"/>
      <c r="C5" s="29" t="s">
        <v>28</v>
      </c>
      <c r="D5" s="55"/>
    </row>
    <row r="6" ht="4.5" customHeight="1"/>
    <row r="7" spans="1:4" ht="15" customHeight="1">
      <c r="A7" s="8" t="s">
        <v>9</v>
      </c>
      <c r="B7" s="8"/>
      <c r="C7" s="30"/>
      <c r="D7" s="9"/>
    </row>
    <row r="8" spans="1:4" ht="4.5" customHeight="1">
      <c r="A8" s="4"/>
      <c r="B8" s="4"/>
      <c r="C8" s="29"/>
      <c r="D8" s="4"/>
    </row>
    <row r="9" spans="1:6" s="1" customFormat="1" ht="15" customHeight="1">
      <c r="A9" s="10" t="s">
        <v>0</v>
      </c>
      <c r="B9" s="17"/>
      <c r="C9" s="51" t="s">
        <v>42</v>
      </c>
      <c r="D9" s="11"/>
      <c r="E9" s="45"/>
      <c r="F9" s="25"/>
    </row>
    <row r="10" spans="1:4" ht="15" customHeight="1">
      <c r="A10" s="72" t="s">
        <v>10</v>
      </c>
      <c r="B10" s="73"/>
      <c r="C10" s="36"/>
      <c r="D10" s="13"/>
    </row>
    <row r="11" spans="1:4" ht="15" customHeight="1">
      <c r="A11" s="68" t="s">
        <v>1</v>
      </c>
      <c r="B11" s="69"/>
      <c r="C11" s="37"/>
      <c r="D11" s="13"/>
    </row>
    <row r="12" spans="1:4" ht="15" customHeight="1">
      <c r="A12" s="68" t="s">
        <v>2</v>
      </c>
      <c r="B12" s="69"/>
      <c r="C12" s="37"/>
      <c r="D12" s="13"/>
    </row>
    <row r="13" spans="1:4" ht="15" customHeight="1">
      <c r="A13" s="68" t="s">
        <v>11</v>
      </c>
      <c r="B13" s="69"/>
      <c r="C13" s="37"/>
      <c r="D13" s="13"/>
    </row>
    <row r="14" spans="1:4" ht="15" customHeight="1">
      <c r="A14" s="68" t="s">
        <v>12</v>
      </c>
      <c r="B14" s="69"/>
      <c r="C14" s="37"/>
      <c r="D14" s="13"/>
    </row>
    <row r="15" spans="1:4" ht="15" customHeight="1">
      <c r="A15" s="74" t="s">
        <v>29</v>
      </c>
      <c r="B15" s="75"/>
      <c r="C15" s="37"/>
      <c r="D15" s="13"/>
    </row>
    <row r="16" spans="1:4" ht="15" customHeight="1">
      <c r="A16" s="34"/>
      <c r="B16" s="35"/>
      <c r="C16" s="37"/>
      <c r="D16" s="13"/>
    </row>
    <row r="17" spans="1:5" ht="15" customHeight="1">
      <c r="A17" s="12"/>
      <c r="B17" s="6"/>
      <c r="C17" s="40"/>
      <c r="D17" s="13"/>
      <c r="E17" s="46"/>
    </row>
    <row r="18" spans="1:5" ht="15" customHeight="1" thickBot="1">
      <c r="A18" s="64" t="s">
        <v>37</v>
      </c>
      <c r="B18" s="65"/>
      <c r="C18" s="39">
        <f>SUM(C10:C17)</f>
        <v>0</v>
      </c>
      <c r="D18" s="20" t="s">
        <v>15</v>
      </c>
      <c r="E18" s="47" t="str">
        <f>IF($C$18&gt;($C$60*0.15),"laut Vorgabe max "&amp;TEXT(C60*0.15,"0.00")&amp;" Stunden erlaubt .",IF($C$18&lt;1,"laut Vorgabe min 1h.",""))</f>
        <v>laut Vorgabe min 1h.</v>
      </c>
    </row>
    <row r="19" spans="1:4" ht="4.5" customHeight="1" thickTop="1">
      <c r="A19" s="6"/>
      <c r="B19" s="6"/>
      <c r="C19" s="31"/>
      <c r="D19" s="2"/>
    </row>
    <row r="20" spans="1:4" ht="15" customHeight="1">
      <c r="A20" s="14" t="s">
        <v>13</v>
      </c>
      <c r="B20" s="18"/>
      <c r="C20" s="32"/>
      <c r="D20" s="21"/>
    </row>
    <row r="21" spans="1:5" s="23" customFormat="1" ht="15" customHeight="1">
      <c r="A21" s="72" t="s">
        <v>3</v>
      </c>
      <c r="B21" s="73"/>
      <c r="C21" s="36"/>
      <c r="D21" s="22"/>
      <c r="E21" s="44"/>
    </row>
    <row r="22" spans="1:5" s="23" customFormat="1" ht="15" customHeight="1">
      <c r="A22" s="68" t="s">
        <v>30</v>
      </c>
      <c r="B22" s="69"/>
      <c r="C22" s="37"/>
      <c r="D22" s="22"/>
      <c r="E22" s="44"/>
    </row>
    <row r="23" spans="1:5" s="23" customFormat="1" ht="15" customHeight="1">
      <c r="A23" s="68" t="s">
        <v>39</v>
      </c>
      <c r="B23" s="69"/>
      <c r="C23" s="37"/>
      <c r="D23" s="22"/>
      <c r="E23" s="44"/>
    </row>
    <row r="24" spans="1:5" s="23" customFormat="1" ht="15" customHeight="1">
      <c r="A24" s="68" t="s">
        <v>4</v>
      </c>
      <c r="B24" s="69"/>
      <c r="C24" s="37"/>
      <c r="D24" s="22"/>
      <c r="E24" s="44"/>
    </row>
    <row r="25" spans="1:5" s="23" customFormat="1" ht="15" customHeight="1">
      <c r="A25" s="68" t="s">
        <v>5</v>
      </c>
      <c r="B25" s="69"/>
      <c r="C25" s="37"/>
      <c r="D25" s="22"/>
      <c r="E25" s="44"/>
    </row>
    <row r="26" spans="1:5" s="23" customFormat="1" ht="15" customHeight="1">
      <c r="A26" s="68"/>
      <c r="B26" s="69"/>
      <c r="C26" s="37"/>
      <c r="D26" s="22"/>
      <c r="E26" s="44"/>
    </row>
    <row r="27" spans="1:5" s="23" customFormat="1" ht="15" customHeight="1">
      <c r="A27" s="68"/>
      <c r="B27" s="69"/>
      <c r="C27" s="37"/>
      <c r="D27" s="22"/>
      <c r="E27" s="44"/>
    </row>
    <row r="28" spans="1:5" s="23" customFormat="1" ht="15" customHeight="1">
      <c r="A28" s="68"/>
      <c r="B28" s="69"/>
      <c r="C28" s="37"/>
      <c r="D28" s="22"/>
      <c r="E28" s="44"/>
    </row>
    <row r="29" spans="1:5" s="23" customFormat="1" ht="15" customHeight="1">
      <c r="A29" s="68"/>
      <c r="B29" s="69"/>
      <c r="C29" s="37"/>
      <c r="D29" s="22"/>
      <c r="E29" s="44"/>
    </row>
    <row r="30" spans="1:5" s="23" customFormat="1" ht="15" customHeight="1">
      <c r="A30" s="68"/>
      <c r="B30" s="69"/>
      <c r="C30" s="37"/>
      <c r="D30" s="22"/>
      <c r="E30" s="44"/>
    </row>
    <row r="31" spans="1:5" s="23" customFormat="1" ht="15" customHeight="1">
      <c r="A31" s="68"/>
      <c r="B31" s="69"/>
      <c r="C31" s="37"/>
      <c r="D31" s="22"/>
      <c r="E31" s="44"/>
    </row>
    <row r="32" spans="1:5" s="23" customFormat="1" ht="15" customHeight="1">
      <c r="A32" s="62"/>
      <c r="B32" s="63"/>
      <c r="C32" s="38"/>
      <c r="D32" s="22"/>
      <c r="E32" s="52"/>
    </row>
    <row r="33" spans="1:5" ht="15" customHeight="1" thickBot="1">
      <c r="A33" s="64" t="s">
        <v>36</v>
      </c>
      <c r="B33" s="65"/>
      <c r="C33" s="39">
        <f>SUM(C21:C32)</f>
        <v>0</v>
      </c>
      <c r="D33" s="20" t="s">
        <v>16</v>
      </c>
      <c r="E33" s="48" t="str">
        <f>IF($C$33&lt;36,"laut Vorgabe min 36h.","")</f>
        <v>laut Vorgabe min 36h.</v>
      </c>
    </row>
    <row r="34" spans="1:4" ht="4.5" customHeight="1" thickTop="1">
      <c r="A34" s="6"/>
      <c r="B34" s="6"/>
      <c r="C34" s="31"/>
      <c r="D34" s="2"/>
    </row>
    <row r="35" spans="1:4" ht="15" customHeight="1">
      <c r="A35" s="14" t="s">
        <v>20</v>
      </c>
      <c r="B35" s="18"/>
      <c r="C35" s="32"/>
      <c r="D35" s="21"/>
    </row>
    <row r="36" spans="1:5" s="23" customFormat="1" ht="15" customHeight="1">
      <c r="A36" s="68" t="s">
        <v>6</v>
      </c>
      <c r="B36" s="69"/>
      <c r="C36" s="36"/>
      <c r="D36" s="22"/>
      <c r="E36" s="44"/>
    </row>
    <row r="37" spans="1:5" s="23" customFormat="1" ht="15" customHeight="1">
      <c r="A37" s="68" t="s">
        <v>31</v>
      </c>
      <c r="B37" s="69"/>
      <c r="C37" s="37"/>
      <c r="D37" s="22"/>
      <c r="E37" s="44"/>
    </row>
    <row r="38" spans="1:5" s="23" customFormat="1" ht="15" customHeight="1">
      <c r="A38" s="68"/>
      <c r="B38" s="69"/>
      <c r="C38" s="37"/>
      <c r="D38" s="22"/>
      <c r="E38" s="44"/>
    </row>
    <row r="39" spans="1:5" s="23" customFormat="1" ht="15" customHeight="1">
      <c r="A39" s="68"/>
      <c r="B39" s="69"/>
      <c r="C39" s="37"/>
      <c r="D39" s="22"/>
      <c r="E39" s="44"/>
    </row>
    <row r="40" spans="1:5" s="23" customFormat="1" ht="15" customHeight="1">
      <c r="A40" s="62"/>
      <c r="B40" s="63"/>
      <c r="C40" s="38"/>
      <c r="D40" s="22"/>
      <c r="E40" s="56">
        <f>IF($C$41&gt;($C$33*0.2),"laut Vorgabe max "&amp;TEXT(C33*0.2,"0.00")&amp;" Stunden erlaubt .","")</f>
      </c>
    </row>
    <row r="41" spans="1:5" ht="15" customHeight="1" thickBot="1">
      <c r="A41" s="64" t="s">
        <v>35</v>
      </c>
      <c r="B41" s="65"/>
      <c r="C41" s="39">
        <f>SUM(C36:C40)</f>
        <v>0</v>
      </c>
      <c r="D41" s="20" t="s">
        <v>17</v>
      </c>
      <c r="E41" s="57"/>
    </row>
    <row r="42" spans="1:4" ht="4.5" customHeight="1" thickTop="1">
      <c r="A42" s="6"/>
      <c r="B42" s="6"/>
      <c r="C42" s="31"/>
      <c r="D42" s="2"/>
    </row>
    <row r="43" spans="1:4" ht="15" customHeight="1">
      <c r="A43" s="14" t="s">
        <v>32</v>
      </c>
      <c r="B43" s="18"/>
      <c r="C43" s="33" t="s">
        <v>33</v>
      </c>
      <c r="D43" s="21"/>
    </row>
    <row r="44" spans="1:5" s="23" customFormat="1" ht="15" customHeight="1">
      <c r="A44" s="60" t="s">
        <v>18</v>
      </c>
      <c r="B44" s="61"/>
      <c r="C44" s="36"/>
      <c r="D44" s="22"/>
      <c r="E44" s="44"/>
    </row>
    <row r="45" spans="1:5" s="23" customFormat="1" ht="15" customHeight="1">
      <c r="A45" s="60"/>
      <c r="B45" s="61"/>
      <c r="C45" s="37"/>
      <c r="D45" s="22"/>
      <c r="E45" s="44"/>
    </row>
    <row r="46" spans="1:5" s="23" customFormat="1" ht="15" customHeight="1">
      <c r="A46" s="60"/>
      <c r="B46" s="61"/>
      <c r="C46" s="37"/>
      <c r="D46" s="22"/>
      <c r="E46" s="44"/>
    </row>
    <row r="47" spans="1:5" s="23" customFormat="1" ht="15" customHeight="1">
      <c r="A47" s="62"/>
      <c r="B47" s="63"/>
      <c r="C47" s="38"/>
      <c r="D47" s="22"/>
      <c r="E47" s="58">
        <f>IF(C48&gt;(C60*0.05),"laut Vorgabe max "&amp;TEXT(C33*0.05,"0.00")&amp;" Stunden erlaubt .","")</f>
      </c>
    </row>
    <row r="48" spans="1:5" ht="15" customHeight="1" thickBot="1">
      <c r="A48" s="64" t="s">
        <v>34</v>
      </c>
      <c r="B48" s="65"/>
      <c r="C48" s="39">
        <f>SUM(C44:C47)</f>
        <v>0</v>
      </c>
      <c r="D48" s="20" t="s">
        <v>19</v>
      </c>
      <c r="E48" s="59"/>
    </row>
    <row r="49" spans="1:4" ht="4.5" customHeight="1" thickTop="1">
      <c r="A49" s="6"/>
      <c r="B49" s="6"/>
      <c r="C49" s="31"/>
      <c r="D49" s="4"/>
    </row>
    <row r="50" spans="1:4" ht="15" customHeight="1">
      <c r="A50" s="14" t="s">
        <v>21</v>
      </c>
      <c r="B50" s="18"/>
      <c r="C50" s="32"/>
      <c r="D50" s="15"/>
    </row>
    <row r="51" spans="1:5" s="23" customFormat="1" ht="15" customHeight="1">
      <c r="A51" s="60" t="s">
        <v>22</v>
      </c>
      <c r="B51" s="61"/>
      <c r="C51" s="36"/>
      <c r="D51" s="24"/>
      <c r="E51" s="44"/>
    </row>
    <row r="52" spans="1:5" s="23" customFormat="1" ht="15" customHeight="1">
      <c r="A52" s="60" t="s">
        <v>38</v>
      </c>
      <c r="B52" s="61"/>
      <c r="C52" s="37"/>
      <c r="D52" s="24"/>
      <c r="E52" s="44"/>
    </row>
    <row r="53" spans="1:5" s="23" customFormat="1" ht="15" customHeight="1">
      <c r="A53" s="60"/>
      <c r="B53" s="61"/>
      <c r="C53" s="38"/>
      <c r="D53" s="24"/>
      <c r="E53" s="44"/>
    </row>
    <row r="54" spans="1:4" ht="15" customHeight="1">
      <c r="A54" s="16" t="s">
        <v>14</v>
      </c>
      <c r="B54" s="7"/>
      <c r="C54"/>
      <c r="D54" s="24"/>
    </row>
    <row r="55" spans="1:5" s="23" customFormat="1" ht="15" customHeight="1">
      <c r="A55" s="60" t="s">
        <v>8</v>
      </c>
      <c r="B55" s="61"/>
      <c r="C55" s="36"/>
      <c r="D55" s="24"/>
      <c r="E55" s="44"/>
    </row>
    <row r="56" spans="1:5" s="23" customFormat="1" ht="15" customHeight="1">
      <c r="A56" s="60" t="s">
        <v>7</v>
      </c>
      <c r="B56" s="61"/>
      <c r="C56" s="37"/>
      <c r="D56" s="24"/>
      <c r="E56" s="44"/>
    </row>
    <row r="57" spans="1:5" s="23" customFormat="1" ht="15" customHeight="1">
      <c r="A57" s="62"/>
      <c r="B57" s="63"/>
      <c r="C57" s="38"/>
      <c r="D57" s="24"/>
      <c r="E57" s="52"/>
    </row>
    <row r="58" spans="1:5" ht="15" customHeight="1" thickBot="1">
      <c r="A58" s="64" t="s">
        <v>23</v>
      </c>
      <c r="B58" s="65"/>
      <c r="C58" s="39">
        <f>SUM(C51:C57)</f>
        <v>0</v>
      </c>
      <c r="D58" s="20" t="s">
        <v>43</v>
      </c>
      <c r="E58" s="48" t="str">
        <f>IF($C$58&gt;($C$60*0.15),"laut Vorgabe max "&amp;TEXT(C60*0.15,"0.00")&amp;" Stunden erlaubt .",IF($C$58&lt;3,"laut Vorgabe min 3h.",""))</f>
        <v>laut Vorgabe min 3h.</v>
      </c>
    </row>
    <row r="59" spans="1:5" ht="4.5" customHeight="1" thickTop="1">
      <c r="A59" s="19"/>
      <c r="B59" s="27"/>
      <c r="C59" s="41"/>
      <c r="D59" s="19"/>
      <c r="E59" s="53"/>
    </row>
    <row r="60" spans="1:6" s="3" customFormat="1" ht="20.25" customHeight="1" thickBot="1">
      <c r="A60" s="66" t="s">
        <v>40</v>
      </c>
      <c r="B60" s="67"/>
      <c r="C60" s="42">
        <f>C18+C33+C41+C48+C58</f>
        <v>0</v>
      </c>
      <c r="D60" s="43" t="s">
        <v>41</v>
      </c>
      <c r="E60" s="49" t="str">
        <f>IF(C60&gt;80,"laut Vorgabe max 80h.",IF(C60&lt;40,"laut Vorgabe min 40h.",""))</f>
        <v>laut Vorgabe min 40h.</v>
      </c>
      <c r="F60" s="26"/>
    </row>
    <row r="61" spans="1:5" ht="7.5" customHeight="1" thickTop="1">
      <c r="A61" s="6"/>
      <c r="B61" s="6"/>
      <c r="C61" s="31"/>
      <c r="D61" s="4"/>
      <c r="E61" s="50"/>
    </row>
    <row r="62" spans="1:5" ht="42" customHeight="1">
      <c r="A62" s="70" t="s">
        <v>44</v>
      </c>
      <c r="B62" s="71"/>
      <c r="C62" s="71"/>
      <c r="D62" s="71"/>
      <c r="E62" s="50"/>
    </row>
  </sheetData>
  <sheetProtection password="CA27" sheet="1" formatCells="0" formatColumns="0" formatRows="0" insertColumns="0" insertRows="0" insertHyperlinks="0" deleteColumns="0" deleteRows="0"/>
  <mergeCells count="42">
    <mergeCell ref="A62:D62"/>
    <mergeCell ref="A10:B10"/>
    <mergeCell ref="A11:B11"/>
    <mergeCell ref="A12:B12"/>
    <mergeCell ref="A13:B13"/>
    <mergeCell ref="A14:B14"/>
    <mergeCell ref="A15:B15"/>
    <mergeCell ref="A18:B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B33"/>
    <mergeCell ref="A36:B36"/>
    <mergeCell ref="A53:B53"/>
    <mergeCell ref="A47:B47"/>
    <mergeCell ref="A51:B51"/>
    <mergeCell ref="A52:B52"/>
    <mergeCell ref="A60:B60"/>
    <mergeCell ref="A55:B55"/>
    <mergeCell ref="A37:B37"/>
    <mergeCell ref="A38:B38"/>
    <mergeCell ref="A39:B39"/>
    <mergeCell ref="A40:B40"/>
    <mergeCell ref="A41:B41"/>
    <mergeCell ref="A48:B48"/>
    <mergeCell ref="A44:B44"/>
    <mergeCell ref="A45:B45"/>
    <mergeCell ref="E40:E41"/>
    <mergeCell ref="E47:E48"/>
    <mergeCell ref="A56:B56"/>
    <mergeCell ref="A57:B57"/>
    <mergeCell ref="A32:B32"/>
    <mergeCell ref="A58:B58"/>
    <mergeCell ref="A46:B46"/>
  </mergeCells>
  <conditionalFormatting sqref="C33">
    <cfRule type="cellIs" priority="12" dxfId="9" operator="lessThan" stopIfTrue="1">
      <formula>36</formula>
    </cfRule>
  </conditionalFormatting>
  <conditionalFormatting sqref="C41">
    <cfRule type="cellIs" priority="11" dxfId="9" operator="greaterThan" stopIfTrue="1">
      <formula>$C$33/100*20</formula>
    </cfRule>
  </conditionalFormatting>
  <conditionalFormatting sqref="C48">
    <cfRule type="cellIs" priority="10" dxfId="9" operator="greaterThan" stopIfTrue="1">
      <formula>$C$33*5%</formula>
    </cfRule>
  </conditionalFormatting>
  <conditionalFormatting sqref="C18">
    <cfRule type="cellIs" priority="8" dxfId="9" operator="greaterThan" stopIfTrue="1">
      <formula>$C$60*15%</formula>
    </cfRule>
    <cfRule type="cellIs" priority="9" dxfId="9" operator="lessThan" stopIfTrue="1">
      <formula>0.999</formula>
    </cfRule>
  </conditionalFormatting>
  <conditionalFormatting sqref="C60">
    <cfRule type="cellIs" priority="4" dxfId="9" operator="greaterThan" stopIfTrue="1">
      <formula>80.1111</formula>
    </cfRule>
    <cfRule type="cellIs" priority="5" dxfId="9" operator="lessThan" stopIfTrue="1">
      <formula>39.999</formula>
    </cfRule>
  </conditionalFormatting>
  <conditionalFormatting sqref="C58">
    <cfRule type="cellIs" priority="1" dxfId="9" operator="lessThan" stopIfTrue="1">
      <formula>3</formula>
    </cfRule>
    <cfRule type="cellIs" priority="2" dxfId="9" operator="greaterThan" stopIfTrue="1">
      <formula>$C$60*15.0001111%</formula>
    </cfRule>
  </conditionalFormatting>
  <printOptions/>
  <pageMargins left="0.984251968503937" right="0.984251968503937" top="0.5905511811023623" bottom="0.4330708661417323" header="0.35433070866141736" footer="0.433070866141732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357</dc:creator>
  <cp:keywords/>
  <dc:description/>
  <cp:lastModifiedBy>Steiner Andreas</cp:lastModifiedBy>
  <cp:lastPrinted>2017-11-01T13:19:08Z</cp:lastPrinted>
  <dcterms:created xsi:type="dcterms:W3CDTF">2004-12-17T09:18:18Z</dcterms:created>
  <dcterms:modified xsi:type="dcterms:W3CDTF">2019-06-25T11:42:36Z</dcterms:modified>
  <cp:category/>
  <cp:version/>
  <cp:contentType/>
  <cp:contentStatus/>
</cp:coreProperties>
</file>